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<sst xmlns="http://schemas.openxmlformats.org/spreadsheetml/2006/main" count="41" uniqueCount="34">
  <si>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Hardware</t>
  </si>
  <si>
    <t>Software</t>
  </si>
  <si>
    <t>Miete</t>
  </si>
  <si>
    <t>Gründung</t>
  </si>
  <si>
    <t>Verwaltung</t>
  </si>
  <si>
    <t>Werbung</t>
  </si>
  <si>
    <t>Kunden</t>
  </si>
  <si>
    <t>Summe</t>
  </si>
  <si>
    <t>Preis/Monat</t>
  </si>
  <si>
    <t>Umsatz/Jahr</t>
  </si>
  <si>
    <t>Afa Phase 1</t>
  </si>
  <si>
    <t>Gewinn/Verlust</t>
  </si>
  <si>
    <t>Jahr 1</t>
  </si>
  <si>
    <t>Jahr 2</t>
  </si>
  <si>
    <t>Jahr 3</t>
  </si>
  <si>
    <t>Jahr 4</t>
  </si>
  <si>
    <t>Jahr 5</t>
  </si>
  <si>
    <t>Neukunden</t>
  </si>
  <si>
    <t>Kummuliert</t>
  </si>
  <si>
    <t>Kündigungen</t>
  </si>
  <si>
    <t>Kündigungsquote</t>
  </si>
  <si>
    <t>Blau unterlegte Felder: nicht verändern</t>
  </si>
  <si>
    <t>Weiße Felder: Hier können Sie Ihre Variablen einfügen</t>
  </si>
  <si>
    <t>Werbe-Erfolg</t>
  </si>
  <si>
    <t>Kosten/Kunde</t>
  </si>
  <si>
    <t>Beispiel: Mit diesen Zahlen gibt es erst ab dem 3. Jahr ein positives Ergebnis (+ 5.916 EUR) und ab dem 5. Jahr einen Überschuss (+ 9.341,00 EUR)</t>
  </si>
  <si>
    <t>Phase 2: Aufnahme des Geschäftsbetriebes</t>
  </si>
  <si>
    <t>Entwicklungskosten</t>
  </si>
  <si>
    <t>Kapitalkosten</t>
  </si>
  <si>
    <t>Gelbe Felder: Kummuliertes Ergebnis / Ihr 5-Jahres-Verlauf mit Ihren Eingabedaten</t>
  </si>
  <si>
    <t>Planung: Kosten</t>
  </si>
  <si>
    <t>Planung: Umsatzentwicklung</t>
  </si>
  <si>
    <t>Kalkulation für ein StartUp (Skalierungsrechnung)</t>
  </si>
  <si>
    <t>Personal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</si>
</sst>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#,##0\ &quot;€&quot;"/>
  </numFmts>
  <fonts count="10">
    <font>
      <sz val="10"/>
      <name val="Arial"/>
      <family val="0"/>
    </font>
    <font>
      <b/>
      <sz val="14"/>
      <color indexed="62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72" fontId="0" fillId="3" borderId="0" xfId="0" applyNumberForma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2" fontId="3" fillId="3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172" fontId="0" fillId="2" borderId="1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8" fontId="0" fillId="2" borderId="1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72" fontId="0" fillId="3" borderId="0" xfId="0" applyNumberForma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172" fontId="0" fillId="4" borderId="1" xfId="0" applyNumberFormat="1" applyFill="1" applyBorder="1" applyAlignment="1" applyProtection="1">
      <alignment/>
      <protection/>
    </xf>
    <xf numFmtId="172" fontId="0" fillId="5" borderId="1" xfId="0" applyNumberFormat="1" applyFill="1" applyBorder="1" applyAlignment="1" applyProtection="1">
      <alignment/>
      <protection/>
    </xf>
    <xf numFmtId="173" fontId="4" fillId="4" borderId="1" xfId="0" applyNumberFormat="1" applyFont="1" applyFill="1" applyBorder="1" applyAlignment="1" applyProtection="1">
      <alignment/>
      <protection/>
    </xf>
    <xf numFmtId="173" fontId="0" fillId="4" borderId="1" xfId="0" applyNumberFormat="1" applyFill="1" applyBorder="1" applyAlignment="1" applyProtection="1">
      <alignment/>
      <protection/>
    </xf>
    <xf numFmtId="173" fontId="0" fillId="5" borderId="1" xfId="0" applyNumberForma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72" fontId="0" fillId="6" borderId="0" xfId="0" applyNumberFormat="1" applyFill="1" applyAlignment="1" applyProtection="1">
      <alignment/>
      <protection/>
    </xf>
    <xf numFmtId="0" fontId="6" fillId="6" borderId="0" xfId="0" applyFont="1" applyFill="1" applyAlignment="1" applyProtection="1">
      <alignment/>
      <protection/>
    </xf>
    <xf numFmtId="0" fontId="7" fillId="6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172" fontId="0" fillId="7" borderId="1" xfId="0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172" fontId="0" fillId="7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4">
      <selection activeCell="G17" sqref="G17"/>
    </sheetView>
  </sheetViews>
  <sheetFormatPr defaultColWidth="11.421875" defaultRowHeight="12.75"/>
  <cols>
    <col min="3" max="4" width="11.421875" style="2" customWidth="1"/>
    <col min="12" max="12" width="12.28125" style="0" bestFit="1" customWidth="1"/>
  </cols>
  <sheetData>
    <row r="1" spans="1:16" ht="18">
      <c r="A1" s="4" t="s">
        <v>32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5"/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5"/>
      <c r="B3" s="5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18">
      <c r="A4" s="7" t="s">
        <v>27</v>
      </c>
      <c r="B4" s="8"/>
      <c r="C4" s="9"/>
      <c r="D4" s="9"/>
      <c r="E4" s="7" t="s">
        <v>26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.75">
      <c r="A5" s="8"/>
      <c r="B5" s="8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.75">
      <c r="A6" s="8"/>
      <c r="B6" s="8"/>
      <c r="C6" s="9"/>
      <c r="D6" s="9"/>
      <c r="E6" s="10" t="s">
        <v>30</v>
      </c>
      <c r="F6" s="8"/>
      <c r="G6" s="8"/>
      <c r="H6" s="8"/>
      <c r="I6" s="8"/>
      <c r="J6" s="8"/>
      <c r="K6" s="10" t="s">
        <v>31</v>
      </c>
      <c r="L6" s="8"/>
      <c r="M6" s="8"/>
      <c r="N6" s="8"/>
      <c r="O6" s="8"/>
      <c r="P6" s="8"/>
    </row>
    <row r="7" spans="1:16" s="1" customFormat="1" ht="12.75">
      <c r="A7" s="8"/>
      <c r="B7" s="8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.75">
      <c r="A8" s="8"/>
      <c r="B8" s="8"/>
      <c r="C8" s="9"/>
      <c r="D8" s="9"/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/>
      <c r="K8" s="8"/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</row>
    <row r="9" spans="1:16" s="1" customFormat="1" ht="12.75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3" t="s">
        <v>3</v>
      </c>
      <c r="B10" s="3"/>
      <c r="C10" s="31">
        <v>1000</v>
      </c>
      <c r="D10" s="11"/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"/>
      <c r="K10" s="3" t="s">
        <v>6</v>
      </c>
      <c r="L10" s="3">
        <f>L23</f>
        <v>600</v>
      </c>
      <c r="M10" s="3">
        <f>L10+M13-M15</f>
        <v>870</v>
      </c>
      <c r="N10" s="12">
        <f>M10+N13-N15</f>
        <v>1126.5</v>
      </c>
      <c r="O10" s="13">
        <f>N10+O13-O15</f>
        <v>1370.175</v>
      </c>
      <c r="P10" s="13">
        <f>O10+P13-P15</f>
        <v>1601.66625</v>
      </c>
    </row>
    <row r="11" spans="1:16" ht="12.75">
      <c r="A11" s="3" t="s">
        <v>4</v>
      </c>
      <c r="B11" s="3"/>
      <c r="C11" s="31">
        <v>5000</v>
      </c>
      <c r="D11" s="11"/>
      <c r="E11" s="31">
        <v>5000</v>
      </c>
      <c r="F11" s="31">
        <v>5000</v>
      </c>
      <c r="G11" s="31">
        <v>5000</v>
      </c>
      <c r="H11" s="31">
        <v>5000</v>
      </c>
      <c r="I11" s="31">
        <v>5000</v>
      </c>
      <c r="J11" s="3"/>
      <c r="K11" s="3" t="s">
        <v>8</v>
      </c>
      <c r="L11" s="31">
        <v>12</v>
      </c>
      <c r="M11" s="31">
        <v>12</v>
      </c>
      <c r="N11" s="31">
        <v>12</v>
      </c>
      <c r="O11" s="31">
        <v>12</v>
      </c>
      <c r="P11" s="31">
        <v>12</v>
      </c>
    </row>
    <row r="12" spans="1:16" ht="12.75">
      <c r="A12" s="3" t="s">
        <v>33</v>
      </c>
      <c r="B12" s="3"/>
      <c r="C12" s="31">
        <v>40000</v>
      </c>
      <c r="D12" s="11"/>
      <c r="E12" s="33">
        <v>40000</v>
      </c>
      <c r="F12" s="33">
        <v>60000</v>
      </c>
      <c r="G12" s="33">
        <v>60000</v>
      </c>
      <c r="H12" s="33">
        <v>70000</v>
      </c>
      <c r="I12" s="33">
        <v>70000</v>
      </c>
      <c r="J12" s="3"/>
      <c r="K12" s="3" t="s">
        <v>9</v>
      </c>
      <c r="L12" s="11">
        <f>L11*12</f>
        <v>144</v>
      </c>
      <c r="M12" s="11">
        <f>M11*12</f>
        <v>144</v>
      </c>
      <c r="N12" s="11">
        <f>N11*12</f>
        <v>144</v>
      </c>
      <c r="O12" s="11">
        <f>O11*12</f>
        <v>144</v>
      </c>
      <c r="P12" s="11">
        <f>P11*12</f>
        <v>144</v>
      </c>
    </row>
    <row r="13" spans="1:16" ht="12.75">
      <c r="A13" s="3" t="s">
        <v>0</v>
      </c>
      <c r="B13" s="3"/>
      <c r="C13" s="31">
        <v>20000</v>
      </c>
      <c r="D13" s="11"/>
      <c r="E13" s="33">
        <v>5000</v>
      </c>
      <c r="F13" s="33">
        <v>5000</v>
      </c>
      <c r="G13" s="33">
        <v>10000</v>
      </c>
      <c r="H13" s="33">
        <v>10000</v>
      </c>
      <c r="I13" s="33">
        <v>10000</v>
      </c>
      <c r="J13" s="3"/>
      <c r="K13" s="3" t="s">
        <v>17</v>
      </c>
      <c r="L13" s="3"/>
      <c r="M13" s="3">
        <f>M23</f>
        <v>300</v>
      </c>
      <c r="N13" s="3">
        <f>N23</f>
        <v>300</v>
      </c>
      <c r="O13" s="3">
        <f>O23</f>
        <v>300</v>
      </c>
      <c r="P13" s="3">
        <f>P23</f>
        <v>300</v>
      </c>
    </row>
    <row r="14" spans="1:16" ht="12.75">
      <c r="A14" s="3" t="s">
        <v>1</v>
      </c>
      <c r="B14" s="3"/>
      <c r="C14" s="31">
        <v>5000</v>
      </c>
      <c r="D14" s="11"/>
      <c r="E14" s="33">
        <v>5000</v>
      </c>
      <c r="F14" s="33">
        <v>5000</v>
      </c>
      <c r="G14" s="33">
        <v>7500</v>
      </c>
      <c r="H14" s="33">
        <v>7500</v>
      </c>
      <c r="I14" s="33">
        <v>7500</v>
      </c>
      <c r="J14" s="3"/>
      <c r="K14" s="3" t="s">
        <v>20</v>
      </c>
      <c r="L14" s="32"/>
      <c r="M14" s="32">
        <v>0.05</v>
      </c>
      <c r="N14" s="32">
        <v>0.05</v>
      </c>
      <c r="O14" s="32">
        <v>0.05</v>
      </c>
      <c r="P14" s="32">
        <v>0.05</v>
      </c>
    </row>
    <row r="15" spans="1:16" ht="12.75">
      <c r="A15" s="3" t="s">
        <v>2</v>
      </c>
      <c r="B15" s="3"/>
      <c r="C15" s="31">
        <v>18000</v>
      </c>
      <c r="D15" s="11"/>
      <c r="E15" s="33">
        <v>18000</v>
      </c>
      <c r="F15" s="33">
        <v>18000</v>
      </c>
      <c r="G15" s="33">
        <v>18000</v>
      </c>
      <c r="H15" s="33">
        <v>18000</v>
      </c>
      <c r="I15" s="33">
        <v>18000</v>
      </c>
      <c r="J15" s="3"/>
      <c r="K15" s="3" t="s">
        <v>19</v>
      </c>
      <c r="L15" s="3"/>
      <c r="M15" s="3">
        <f>L10*M14</f>
        <v>30</v>
      </c>
      <c r="N15" s="12">
        <f>N14*M10</f>
        <v>43.5</v>
      </c>
      <c r="O15" s="12">
        <f>N10*O14</f>
        <v>56.325</v>
      </c>
      <c r="P15" s="12">
        <f>O10*P14</f>
        <v>68.50875</v>
      </c>
    </row>
    <row r="16" spans="1:16" ht="12.75">
      <c r="A16" s="3" t="s">
        <v>28</v>
      </c>
      <c r="B16" s="3"/>
      <c r="C16" s="31">
        <v>5000</v>
      </c>
      <c r="D16" s="11"/>
      <c r="E16" s="33">
        <v>5000</v>
      </c>
      <c r="F16" s="33">
        <v>5000</v>
      </c>
      <c r="G16" s="33">
        <v>7000</v>
      </c>
      <c r="H16" s="33">
        <v>7000</v>
      </c>
      <c r="I16" s="33">
        <v>7000</v>
      </c>
      <c r="J16" s="3"/>
      <c r="K16" s="3"/>
      <c r="L16" s="3"/>
      <c r="M16" s="3"/>
      <c r="N16" s="3"/>
      <c r="O16" s="3"/>
      <c r="P16" s="3"/>
    </row>
    <row r="17" spans="1:16" ht="12.75">
      <c r="A17" s="3" t="s">
        <v>5</v>
      </c>
      <c r="B17" s="3"/>
      <c r="C17" s="32"/>
      <c r="D17" s="3"/>
      <c r="E17" s="31">
        <v>60000</v>
      </c>
      <c r="F17" s="31">
        <v>30000</v>
      </c>
      <c r="G17" s="31">
        <v>30000</v>
      </c>
      <c r="H17" s="31">
        <v>30000</v>
      </c>
      <c r="I17" s="31">
        <v>30000</v>
      </c>
      <c r="J17" s="3"/>
      <c r="K17" s="3"/>
      <c r="L17" s="3"/>
      <c r="M17" s="3"/>
      <c r="N17" s="3"/>
      <c r="O17" s="3"/>
      <c r="P17" s="3"/>
    </row>
    <row r="18" spans="1:16" ht="12.75">
      <c r="A18" s="3" t="s">
        <v>10</v>
      </c>
      <c r="B18" s="3">
        <v>5</v>
      </c>
      <c r="C18" s="31"/>
      <c r="D18" s="14"/>
      <c r="E18" s="31">
        <f>C19/B18</f>
        <v>18800</v>
      </c>
      <c r="F18" s="31">
        <f>C19/B18</f>
        <v>18800</v>
      </c>
      <c r="G18" s="31">
        <f>C19/B18</f>
        <v>18800</v>
      </c>
      <c r="H18" s="31">
        <f>C19/B18</f>
        <v>18800</v>
      </c>
      <c r="I18" s="31">
        <f>C19/B18</f>
        <v>18800</v>
      </c>
      <c r="J18" s="3"/>
      <c r="K18" s="3"/>
      <c r="L18" s="3"/>
      <c r="M18" s="3"/>
      <c r="N18" s="3"/>
      <c r="O18" s="3"/>
      <c r="P18" s="3"/>
    </row>
    <row r="19" spans="1:16" ht="12.75">
      <c r="A19" s="3" t="s">
        <v>7</v>
      </c>
      <c r="B19" s="3"/>
      <c r="C19" s="11">
        <f>SUM(C10:C18)</f>
        <v>94000</v>
      </c>
      <c r="D19" s="11"/>
      <c r="E19" s="11">
        <f>SUM(E10:E18)</f>
        <v>156800</v>
      </c>
      <c r="F19" s="11">
        <f>SUM(F10:F18)</f>
        <v>146800</v>
      </c>
      <c r="G19" s="11">
        <f>SUM(G10:G18)</f>
        <v>156300</v>
      </c>
      <c r="H19" s="11">
        <f>SUM(H10:H18)</f>
        <v>166300</v>
      </c>
      <c r="I19" s="11">
        <f>SUM(I10:I18)</f>
        <v>166300</v>
      </c>
      <c r="J19" s="3"/>
      <c r="K19" s="3"/>
      <c r="L19" s="11">
        <f>L12*L10</f>
        <v>86400</v>
      </c>
      <c r="M19" s="11">
        <f>M12*M10</f>
        <v>125280</v>
      </c>
      <c r="N19" s="11">
        <f>N10*N12</f>
        <v>162216</v>
      </c>
      <c r="O19" s="11">
        <f>O10*O12</f>
        <v>197305.19999999998</v>
      </c>
      <c r="P19" s="11">
        <f>P10*P12</f>
        <v>230639.94</v>
      </c>
    </row>
    <row r="20" spans="1:16" ht="12.75">
      <c r="A20" s="3"/>
      <c r="B20" s="3"/>
      <c r="C20" s="11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11"/>
      <c r="D21" s="11"/>
      <c r="E21" s="3"/>
      <c r="F21" s="3"/>
      <c r="G21" s="3"/>
      <c r="H21" s="3"/>
      <c r="I21" s="3"/>
      <c r="J21" s="3"/>
      <c r="K21" s="3" t="s">
        <v>5</v>
      </c>
      <c r="L21" s="11">
        <f>E17</f>
        <v>60000</v>
      </c>
      <c r="M21" s="11">
        <f>F17</f>
        <v>30000</v>
      </c>
      <c r="N21" s="11">
        <f>G17</f>
        <v>30000</v>
      </c>
      <c r="O21" s="11">
        <f>H17</f>
        <v>30000</v>
      </c>
      <c r="P21" s="11">
        <f>I17</f>
        <v>30000</v>
      </c>
    </row>
    <row r="22" spans="1:16" ht="12.75">
      <c r="A22" s="3"/>
      <c r="B22" s="3"/>
      <c r="C22" s="11"/>
      <c r="D22" s="11"/>
      <c r="E22" s="3"/>
      <c r="F22" s="3"/>
      <c r="G22" s="3"/>
      <c r="H22" s="3"/>
      <c r="I22" s="3"/>
      <c r="J22" s="3"/>
      <c r="K22" s="3" t="s">
        <v>23</v>
      </c>
      <c r="L22" s="32">
        <v>0.01</v>
      </c>
      <c r="M22" s="32">
        <v>0.01</v>
      </c>
      <c r="N22" s="32">
        <v>0.01</v>
      </c>
      <c r="O22" s="32">
        <v>0.01</v>
      </c>
      <c r="P22" s="32">
        <v>0.01</v>
      </c>
    </row>
    <row r="23" spans="1:16" ht="12.75">
      <c r="A23" s="3"/>
      <c r="B23" s="3"/>
      <c r="C23" s="11"/>
      <c r="D23" s="11"/>
      <c r="E23" s="3"/>
      <c r="F23" s="3"/>
      <c r="G23" s="3"/>
      <c r="H23" s="3"/>
      <c r="I23" s="3"/>
      <c r="J23" s="3"/>
      <c r="K23" s="3" t="s">
        <v>6</v>
      </c>
      <c r="L23" s="3">
        <f>L21*L22</f>
        <v>600</v>
      </c>
      <c r="M23" s="3">
        <f>M21*M22</f>
        <v>300</v>
      </c>
      <c r="N23" s="3">
        <f>N21*N22</f>
        <v>300</v>
      </c>
      <c r="O23" s="3">
        <f>O21*O22</f>
        <v>300</v>
      </c>
      <c r="P23" s="3">
        <f>P21*P22</f>
        <v>300</v>
      </c>
    </row>
    <row r="24" spans="1:16" ht="12.75">
      <c r="A24" s="3"/>
      <c r="B24" s="3"/>
      <c r="C24" s="11"/>
      <c r="D24" s="11"/>
      <c r="E24" s="3"/>
      <c r="F24" s="3"/>
      <c r="G24" s="3"/>
      <c r="H24" s="3"/>
      <c r="I24" s="3"/>
      <c r="J24" s="3"/>
      <c r="K24" s="3" t="s">
        <v>24</v>
      </c>
      <c r="L24" s="11">
        <f>L21/L23</f>
        <v>100</v>
      </c>
      <c r="M24" s="11">
        <f>M21/M23</f>
        <v>100</v>
      </c>
      <c r="N24" s="11">
        <f>N21/N23</f>
        <v>100</v>
      </c>
      <c r="O24" s="11">
        <f>O21/O23</f>
        <v>100</v>
      </c>
      <c r="P24" s="11">
        <f>P21/P23</f>
        <v>100</v>
      </c>
    </row>
    <row r="25" spans="1:16" ht="12.75">
      <c r="A25" s="15"/>
      <c r="B25" s="15"/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7" t="s">
        <v>11</v>
      </c>
      <c r="B26" s="17"/>
      <c r="C26" s="18"/>
      <c r="D26" s="18"/>
      <c r="E26" s="17"/>
      <c r="F26" s="17"/>
      <c r="G26" s="17"/>
      <c r="H26" s="17"/>
      <c r="I26" s="17"/>
      <c r="J26" s="17"/>
      <c r="K26" s="17"/>
      <c r="L26" s="18">
        <f>L19-E19</f>
        <v>-70400</v>
      </c>
      <c r="M26" s="18">
        <f>M19-F19</f>
        <v>-21520</v>
      </c>
      <c r="N26" s="19">
        <f>N19-G19</f>
        <v>5916</v>
      </c>
      <c r="O26" s="18">
        <f>O19-H19</f>
        <v>31005.199999999983</v>
      </c>
      <c r="P26" s="18">
        <f>P19-I19</f>
        <v>64339.94</v>
      </c>
    </row>
    <row r="27" spans="1:16" ht="12.75">
      <c r="A27" s="17" t="s">
        <v>18</v>
      </c>
      <c r="B27" s="17"/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20">
        <f>M26+L26</f>
        <v>-91920</v>
      </c>
      <c r="N27" s="21">
        <f>M27+N26</f>
        <v>-86004</v>
      </c>
      <c r="O27" s="21">
        <f>N27+O26</f>
        <v>-54998.80000000002</v>
      </c>
      <c r="P27" s="22">
        <f>O27+P26</f>
        <v>9341.139999999985</v>
      </c>
    </row>
    <row r="28" spans="1:16" ht="12.75">
      <c r="A28" s="23"/>
      <c r="B28" s="23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25" t="s">
        <v>21</v>
      </c>
      <c r="B29" s="23"/>
      <c r="C29" s="24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5">
      <c r="A30" s="26" t="s">
        <v>22</v>
      </c>
      <c r="B30" s="23"/>
      <c r="C30" s="24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">
      <c r="A31" s="27" t="s">
        <v>29</v>
      </c>
      <c r="B31" s="23"/>
      <c r="C31" s="24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 hidden="1">
      <c r="A32" s="28"/>
      <c r="B32" s="28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5">
      <c r="A33" s="30" t="s">
        <v>25</v>
      </c>
      <c r="B33" s="23"/>
      <c r="C33" s="24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</sheetData>
  <sheetProtection password="C71F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Lothar Volkelt</cp:lastModifiedBy>
  <dcterms:created xsi:type="dcterms:W3CDTF">1996-10-17T05:27:31Z</dcterms:created>
  <dcterms:modified xsi:type="dcterms:W3CDTF">2018-03-13T16:37:07Z</dcterms:modified>
  <cp:category/>
  <cp:version/>
  <cp:contentType/>
  <cp:contentStatus/>
</cp:coreProperties>
</file>